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<sst xmlns="http://schemas.openxmlformats.org/spreadsheetml/2006/main" count="65" uniqueCount="35">
  <si>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t>太和县中医院2024年下半年公开招聘工作人员专业测试成绩及最终总成绩公示</t>
  </si>
  <si>
    <t>岗位代码</t>
  </si>
  <si>
    <t>准考证号</t>
  </si>
  <si>
    <t>笔试成绩</t>
  </si>
  <si>
    <t>专业测试成绩</t>
  </si>
  <si>
    <t>最终合成成绩（保留小数点两位，第三位四舍五入）</t>
  </si>
  <si>
    <t>备注</t>
  </si>
  <si>
    <t>72.80</t>
  </si>
  <si>
    <t>73.80</t>
  </si>
  <si>
    <t>64.70</t>
  </si>
  <si>
    <t>75.00</t>
  </si>
  <si>
    <t>88.15</t>
  </si>
  <si>
    <t>79.00</t>
  </si>
  <si>
    <t>81.14</t>
  </si>
  <si>
    <t>84.89</t>
  </si>
  <si>
    <t>74.20</t>
  </si>
  <si>
    <t>100.36</t>
  </si>
  <si>
    <t>79.60</t>
  </si>
  <si>
    <t>88.27</t>
  </si>
  <si>
    <t>91.83</t>
  </si>
  <si>
    <t>78.60</t>
  </si>
  <si>
    <t>93.19</t>
  </si>
  <si>
    <t>76.20</t>
  </si>
  <si>
    <t>95.26</t>
  </si>
  <si>
    <t>93.06</t>
  </si>
  <si>
    <t>73.60</t>
  </si>
  <si>
    <t>/</t>
  </si>
  <si>
    <t>缺考</t>
  </si>
  <si>
    <t>79.80</t>
  </si>
  <si>
    <t>71.00</t>
  </si>
  <si>
    <t>73.00</t>
  </si>
  <si>
    <t>74.80</t>
  </si>
  <si>
    <t>73.20</t>
  </si>
  <si>
    <t>82.30</t>
  </si>
  <si>
    <t>79.20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</si>
</sst>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zoomScale="90" zoomScaleNormal="90" workbookViewId="0">
      <selection activeCell="E9" sqref="E9"/>
    </sheetView>
  </sheetViews>
  <sheetFormatPr defaultColWidth="9" defaultRowHeight="14" outlineLevelCol="5"/>
  <cols>
    <col min="1" max="1" width="13.6363636363636" customWidth="1"/>
    <col min="2" max="2" width="17.5363636363636" customWidth="1"/>
    <col min="3" max="3" width="17.0909090909091" customWidth="1"/>
    <col min="4" max="4" width="23.6272727272727" customWidth="1"/>
    <col min="5" max="5" width="30" customWidth="1"/>
  </cols>
  <sheetData>
    <row r="1" ht="48" customHeight="1" spans="1:6">
      <c r="A1" s="1" t="s">
        <v>0</v>
      </c>
      <c r="B1" s="1"/>
      <c r="C1" s="2"/>
      <c r="D1" s="2"/>
      <c r="E1" s="3"/>
      <c r="F1" s="1"/>
    </row>
    <row r="2" ht="30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4" t="s">
        <v>6</v>
      </c>
    </row>
    <row r="3" ht="22" customHeight="1" spans="1:6">
      <c r="A3" s="7" t="str">
        <f>"202401"</f>
        <v>202401</v>
      </c>
      <c r="B3" s="7" t="str">
        <f>"20240100104"</f>
        <v>20240100104</v>
      </c>
      <c r="C3" s="8">
        <v>70.97</v>
      </c>
      <c r="D3" s="9" t="s">
        <v>7</v>
      </c>
      <c r="E3" s="10">
        <v>71.885</v>
      </c>
      <c r="F3" s="7"/>
    </row>
    <row r="4" ht="22" customHeight="1" spans="1:6">
      <c r="A4" s="7" t="str">
        <f>"202401"</f>
        <v>202401</v>
      </c>
      <c r="B4" s="7" t="str">
        <f>"20240100101"</f>
        <v>20240100101</v>
      </c>
      <c r="C4" s="8">
        <v>71.13</v>
      </c>
      <c r="D4" s="9" t="s">
        <v>8</v>
      </c>
      <c r="E4" s="10">
        <v>72.465</v>
      </c>
      <c r="F4" s="7"/>
    </row>
    <row r="5" ht="22" customHeight="1" spans="1:6">
      <c r="A5" s="7" t="str">
        <f>"202401"</f>
        <v>202401</v>
      </c>
      <c r="B5" s="7" t="str">
        <f>"20240100105"</f>
        <v>20240100105</v>
      </c>
      <c r="C5" s="8" t="s">
        <v>9</v>
      </c>
      <c r="D5" s="9" t="s">
        <v>10</v>
      </c>
      <c r="E5" s="10">
        <v>69.85</v>
      </c>
      <c r="F5" s="11"/>
    </row>
    <row r="6" ht="22" customHeight="1" spans="1:6">
      <c r="A6" s="7" t="str">
        <f t="shared" ref="A6:A8" si="0">"202403"</f>
        <v>202403</v>
      </c>
      <c r="B6" s="7" t="str">
        <f>"20240300108"</f>
        <v>20240300108</v>
      </c>
      <c r="C6" s="8" t="s">
        <v>11</v>
      </c>
      <c r="D6" s="9" t="s">
        <v>12</v>
      </c>
      <c r="E6" s="10">
        <v>83.575</v>
      </c>
      <c r="F6" s="11"/>
    </row>
    <row r="7" ht="22" customHeight="1" spans="1:6">
      <c r="A7" s="7" t="str">
        <f t="shared" si="0"/>
        <v>202403</v>
      </c>
      <c r="B7" s="7" t="str">
        <f>"20240300113"</f>
        <v>20240300113</v>
      </c>
      <c r="C7" s="8" t="s">
        <v>13</v>
      </c>
      <c r="D7" s="9" t="s">
        <v>8</v>
      </c>
      <c r="E7" s="10">
        <v>77.47</v>
      </c>
      <c r="F7" s="11"/>
    </row>
    <row r="8" ht="22" customHeight="1" spans="1:6">
      <c r="A8" s="7" t="str">
        <f t="shared" si="0"/>
        <v>202403</v>
      </c>
      <c r="B8" s="7" t="str">
        <f>"20240300114"</f>
        <v>20240300114</v>
      </c>
      <c r="C8" s="8" t="s">
        <v>14</v>
      </c>
      <c r="D8" s="9" t="s">
        <v>15</v>
      </c>
      <c r="E8" s="10">
        <v>79.545</v>
      </c>
      <c r="F8" s="11"/>
    </row>
    <row r="9" ht="22" customHeight="1" spans="1:6">
      <c r="A9" s="7" t="str">
        <f t="shared" ref="A9:A11" si="1">"202404"</f>
        <v>202404</v>
      </c>
      <c r="B9" s="7" t="str">
        <f>"20240400119"</f>
        <v>20240400119</v>
      </c>
      <c r="C9" s="8" t="s">
        <v>16</v>
      </c>
      <c r="D9" s="9" t="s">
        <v>17</v>
      </c>
      <c r="E9" s="10">
        <v>89.98</v>
      </c>
      <c r="F9" s="11"/>
    </row>
    <row r="10" ht="22" customHeight="1" spans="1:6">
      <c r="A10" s="7" t="str">
        <f t="shared" si="1"/>
        <v>202404</v>
      </c>
      <c r="B10" s="7" t="str">
        <f>"20240400121"</f>
        <v>20240400121</v>
      </c>
      <c r="C10" s="8" t="s">
        <v>18</v>
      </c>
      <c r="D10" s="9" t="s">
        <v>15</v>
      </c>
      <c r="E10" s="10">
        <v>81.235</v>
      </c>
      <c r="F10" s="11"/>
    </row>
    <row r="11" ht="22" customHeight="1" spans="1:6">
      <c r="A11" s="7" t="str">
        <f t="shared" si="1"/>
        <v>202404</v>
      </c>
      <c r="B11" s="7" t="str">
        <f>"20240400120"</f>
        <v>20240400120</v>
      </c>
      <c r="C11" s="8" t="s">
        <v>19</v>
      </c>
      <c r="D11" s="9" t="s">
        <v>20</v>
      </c>
      <c r="E11" s="10">
        <v>85.215</v>
      </c>
      <c r="F11" s="11"/>
    </row>
    <row r="12" ht="22" customHeight="1" spans="1:6">
      <c r="A12" s="7" t="str">
        <f t="shared" ref="A12:A14" si="2">"202405"</f>
        <v>202405</v>
      </c>
      <c r="B12" s="7" t="str">
        <f>"20240500129"</f>
        <v>20240500129</v>
      </c>
      <c r="C12" s="8" t="s">
        <v>21</v>
      </c>
      <c r="D12" s="9" t="s">
        <v>22</v>
      </c>
      <c r="E12" s="10">
        <v>84.695</v>
      </c>
      <c r="F12" s="11"/>
    </row>
    <row r="13" ht="22" customHeight="1" spans="1:6">
      <c r="A13" s="7" t="str">
        <f t="shared" si="2"/>
        <v>202405</v>
      </c>
      <c r="B13" s="7" t="str">
        <f>"20240500133"</f>
        <v>20240500133</v>
      </c>
      <c r="C13" s="8" t="s">
        <v>23</v>
      </c>
      <c r="D13" s="9" t="s">
        <v>8</v>
      </c>
      <c r="E13" s="10">
        <v>84.53</v>
      </c>
      <c r="F13" s="11"/>
    </row>
    <row r="14" ht="22" customHeight="1" spans="1:6">
      <c r="A14" s="7" t="str">
        <f t="shared" si="2"/>
        <v>202405</v>
      </c>
      <c r="B14" s="7" t="str">
        <f>"20240500138"</f>
        <v>20240500138</v>
      </c>
      <c r="C14" s="8" t="s">
        <v>24</v>
      </c>
      <c r="D14" s="9" t="s">
        <v>25</v>
      </c>
      <c r="E14" s="12">
        <v>83.33</v>
      </c>
      <c r="F14" s="7"/>
    </row>
    <row r="15" ht="22" customHeight="1" spans="1:6">
      <c r="A15" s="7" t="str">
        <f>"202406"</f>
        <v>202406</v>
      </c>
      <c r="B15" s="7" t="str">
        <f>"20240600001"</f>
        <v>20240600001</v>
      </c>
      <c r="C15" s="9" t="s">
        <v>26</v>
      </c>
      <c r="D15" s="11" t="s">
        <v>27</v>
      </c>
      <c r="E15" s="13" t="s">
        <v>27</v>
      </c>
      <c r="F15" s="14"/>
    </row>
    <row r="16" ht="22" customHeight="1" spans="1:6">
      <c r="A16" s="7" t="str">
        <f>"202408"</f>
        <v>202408</v>
      </c>
      <c r="B16" s="7" t="str">
        <f>"20240800001"</f>
        <v>20240800001</v>
      </c>
      <c r="C16" s="7" t="s">
        <v>26</v>
      </c>
      <c r="D16" s="9" t="s">
        <v>28</v>
      </c>
      <c r="E16" s="15" t="s">
        <v>28</v>
      </c>
      <c r="F16" s="7"/>
    </row>
    <row r="17" ht="22" customHeight="1" spans="1:6">
      <c r="A17" s="7" t="str">
        <f t="shared" ref="A17:A20" si="3">"202411"</f>
        <v>202411</v>
      </c>
      <c r="B17" s="7" t="str">
        <f>"20241100004"</f>
        <v>20241100004</v>
      </c>
      <c r="C17" s="7" t="s">
        <v>26</v>
      </c>
      <c r="D17" s="9" t="s">
        <v>7</v>
      </c>
      <c r="E17" s="15" t="s">
        <v>7</v>
      </c>
      <c r="F17" s="7"/>
    </row>
    <row r="18" ht="22" customHeight="1" spans="1:6">
      <c r="A18" s="7" t="str">
        <f t="shared" si="3"/>
        <v>202411</v>
      </c>
      <c r="B18" s="7" t="str">
        <f>"20241100002"</f>
        <v>20241100002</v>
      </c>
      <c r="C18" s="7" t="s">
        <v>26</v>
      </c>
      <c r="D18" s="9" t="s">
        <v>29</v>
      </c>
      <c r="E18" s="9" t="s">
        <v>29</v>
      </c>
      <c r="F18" s="11"/>
    </row>
    <row r="19" ht="22" customHeight="1" spans="1:6">
      <c r="A19" s="7" t="str">
        <f t="shared" si="3"/>
        <v>202411</v>
      </c>
      <c r="B19" s="7" t="str">
        <f>"20241100001"</f>
        <v>20241100001</v>
      </c>
      <c r="C19" s="7" t="s">
        <v>26</v>
      </c>
      <c r="D19" s="9" t="s">
        <v>30</v>
      </c>
      <c r="E19" s="9" t="s">
        <v>30</v>
      </c>
      <c r="F19" s="11"/>
    </row>
    <row r="20" ht="22" customHeight="1" spans="1:6">
      <c r="A20" s="7" t="str">
        <f t="shared" si="3"/>
        <v>202411</v>
      </c>
      <c r="B20" s="7" t="str">
        <f>"20241100003"</f>
        <v>20241100003</v>
      </c>
      <c r="C20" s="7" t="s">
        <v>26</v>
      </c>
      <c r="D20" s="9" t="s">
        <v>8</v>
      </c>
      <c r="E20" s="9" t="s">
        <v>8</v>
      </c>
      <c r="F20" s="11"/>
    </row>
    <row r="21" ht="22" customHeight="1" spans="1:6">
      <c r="A21" s="7" t="str">
        <f>"202415"</f>
        <v>202415</v>
      </c>
      <c r="B21" s="7" t="str">
        <f>"20241500001"</f>
        <v>20241500001</v>
      </c>
      <c r="C21" s="7" t="s">
        <v>26</v>
      </c>
      <c r="D21" s="9" t="s">
        <v>15</v>
      </c>
      <c r="E21" s="9" t="s">
        <v>15</v>
      </c>
      <c r="F21" s="11"/>
    </row>
    <row r="22" ht="22" customHeight="1" spans="1:6">
      <c r="A22" s="7" t="str">
        <f t="shared" ref="A22:A24" si="4">"202416"</f>
        <v>202416</v>
      </c>
      <c r="B22" s="7" t="str">
        <f>"20241600002"</f>
        <v>20241600002</v>
      </c>
      <c r="C22" s="7" t="s">
        <v>26</v>
      </c>
      <c r="D22" s="9" t="s">
        <v>31</v>
      </c>
      <c r="E22" s="9" t="s">
        <v>31</v>
      </c>
      <c r="F22" s="11"/>
    </row>
    <row r="23" ht="22" customHeight="1" spans="1:6">
      <c r="A23" s="7" t="str">
        <f t="shared" si="4"/>
        <v>202416</v>
      </c>
      <c r="B23" s="7" t="str">
        <f>"20241600004"</f>
        <v>20241600004</v>
      </c>
      <c r="C23" s="7" t="s">
        <v>26</v>
      </c>
      <c r="D23" s="9" t="s">
        <v>32</v>
      </c>
      <c r="E23" s="9" t="s">
        <v>32</v>
      </c>
      <c r="F23" s="11"/>
    </row>
    <row r="24" ht="22" customHeight="1" spans="1:6">
      <c r="A24" s="7" t="str">
        <f t="shared" si="4"/>
        <v>202416</v>
      </c>
      <c r="B24" s="7" t="str">
        <f>"20241600001"</f>
        <v>20241600001</v>
      </c>
      <c r="C24" s="7" t="s">
        <v>26</v>
      </c>
      <c r="D24" s="9" t="s">
        <v>25</v>
      </c>
      <c r="E24" s="9" t="s">
        <v>25</v>
      </c>
      <c r="F24" s="11"/>
    </row>
    <row r="25" ht="22" customHeight="1" spans="1:6">
      <c r="A25" s="7" t="str">
        <f>"202418"</f>
        <v>202418</v>
      </c>
      <c r="B25" s="7" t="str">
        <f>"20241800001"</f>
        <v>20241800001</v>
      </c>
      <c r="C25" s="7" t="s">
        <v>26</v>
      </c>
      <c r="D25" s="9" t="s">
        <v>33</v>
      </c>
      <c r="E25" s="9" t="s">
        <v>33</v>
      </c>
      <c r="F25" s="11"/>
    </row>
    <row r="26" ht="22" customHeight="1" spans="1:6">
      <c r="A26" s="16" t="str">
        <f>"202419"</f>
        <v>202419</v>
      </c>
      <c r="B26" s="16" t="str">
        <f>"20241900002"</f>
        <v>20241900002</v>
      </c>
      <c r="C26" s="7" t="s">
        <v>26</v>
      </c>
      <c r="D26" s="17" t="s">
        <v>34</v>
      </c>
      <c r="E26" s="17" t="s">
        <v>34</v>
      </c>
      <c r="F26" s="18"/>
    </row>
  </sheetData>
  <mergeCells count="1">
    <mergeCell ref="A1:F1"/>
  </mergeCells>
  <printOptions horizontalCentered="1"/>
  <pageMargins left="0.700694444444445" right="0.700694444444445" top="0.393055555555556" bottom="0.393055555555556" header="0.298611111111111" footer="0.298611111111111"/>
  <pageSetup paperSize="9" scale="9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2023-05-12T11:15:00Z</dcterms:created>
  <dcterms:modified xsi:type="dcterms:W3CDTF">2024-08-24T06:49:33Z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CF736D5F58294649BEE25D322E168D1B_12</vt:lpwstr>
  </property>
</Properties>
</file>